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Humanoid\"/>
    </mc:Choice>
  </mc:AlternateContent>
  <xr:revisionPtr revIDLastSave="0" documentId="13_ncr:1_{50C81EFF-7B6A-43DE-856D-E6F81A8FCEB2}" xr6:coauthVersionLast="47" xr6:coauthVersionMax="47" xr10:uidLastSave="{00000000-0000-0000-0000-000000000000}"/>
  <bookViews>
    <workbookView xWindow="-108" yWindow="-108" windowWidth="23256" windowHeight="12576" xr2:uid="{70A3B92D-B093-4193-BA80-4F462EEDB191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T9" i="1" l="1"/>
  <c r="AT10" i="1" s="1"/>
  <c r="AQ8" i="1"/>
  <c r="AQ7" i="1"/>
  <c r="AN8" i="1"/>
  <c r="AN9" i="1" s="1"/>
  <c r="AJ6" i="1"/>
  <c r="AJ7" i="1" s="1"/>
  <c r="AC13" i="1"/>
  <c r="AC14" i="1"/>
  <c r="D23" i="1"/>
  <c r="E20" i="1"/>
  <c r="AA14" i="1" l="1"/>
  <c r="AA13" i="1" s="1"/>
  <c r="Z14" i="1"/>
  <c r="Z13" i="1" s="1"/>
  <c r="AE1" i="1"/>
  <c r="AE2" i="1" s="1"/>
  <c r="G2" i="1"/>
  <c r="V4" i="1"/>
  <c r="V6" i="1" s="1"/>
  <c r="V7" i="1" s="1"/>
  <c r="AA6" i="1"/>
  <c r="AA7" i="1" s="1"/>
  <c r="E2" i="1"/>
</calcChain>
</file>

<file path=xl/sharedStrings.xml><?xml version="1.0" encoding="utf-8"?>
<sst xmlns="http://schemas.openxmlformats.org/spreadsheetml/2006/main" count="99" uniqueCount="54">
  <si>
    <t>Part name</t>
  </si>
  <si>
    <t>Material</t>
  </si>
  <si>
    <t>Weight</t>
  </si>
  <si>
    <t>Force (L1)</t>
  </si>
  <si>
    <t>Force (L2)</t>
  </si>
  <si>
    <t>Torque (L1*d)</t>
  </si>
  <si>
    <t>Torque (L2*d)</t>
  </si>
  <si>
    <t>Max. Deformation (m)</t>
  </si>
  <si>
    <t>Max. Strain</t>
  </si>
  <si>
    <t>Max. Stress (Pa)</t>
  </si>
  <si>
    <t>FP04-F2</t>
  </si>
  <si>
    <t>Aluminium</t>
  </si>
  <si>
    <t>0.007 kg</t>
  </si>
  <si>
    <t>L1: Force due to the torque of the servo</t>
  </si>
  <si>
    <t>L2: Force due to the weight of the part</t>
  </si>
  <si>
    <t>Animation (Stress)</t>
  </si>
  <si>
    <t>Animation (Strain)</t>
  </si>
  <si>
    <t>Animation (Deformation)</t>
  </si>
  <si>
    <t>FR04_Ax18_shoulderclmp</t>
  </si>
  <si>
    <t>AX18_Frame_shoulder</t>
  </si>
  <si>
    <t>x3</t>
  </si>
  <si>
    <t>x2</t>
  </si>
  <si>
    <t>FP04_Ax18_hand_links</t>
  </si>
  <si>
    <t>Ax18_frame</t>
  </si>
  <si>
    <t>AX18A_servo</t>
  </si>
  <si>
    <t>chest plate</t>
  </si>
  <si>
    <t>Chest plate</t>
  </si>
  <si>
    <t>0.04 kg</t>
  </si>
  <si>
    <t>3 forces: one in the middle (1.3446 N), and 2 on the sides (1.8992 N)</t>
  </si>
  <si>
    <t>26 mm = 0.026 m</t>
  </si>
  <si>
    <t>AX_18 frame</t>
  </si>
  <si>
    <t>0.005 kg</t>
  </si>
  <si>
    <t>AX_18 frame (hand upper)</t>
  </si>
  <si>
    <t>AX_18 frame (hand lower)</t>
  </si>
  <si>
    <t>FP04_AX18_handlink_lower</t>
  </si>
  <si>
    <t>0.017 kg</t>
  </si>
  <si>
    <t>FP04_AX18_handlink_upper</t>
  </si>
  <si>
    <t>The leg in the lifted condition:</t>
  </si>
  <si>
    <t>MX28 servo</t>
  </si>
  <si>
    <t>FR07-S101K_MX28+clamp</t>
  </si>
  <si>
    <t>Foot Base</t>
  </si>
  <si>
    <t>MX64 servo</t>
  </si>
  <si>
    <t>Lower link</t>
  </si>
  <si>
    <t>Alumnium</t>
  </si>
  <si>
    <t>0.018752 kg</t>
  </si>
  <si>
    <t>65 mm = 0.065 m</t>
  </si>
  <si>
    <t>Knee link</t>
  </si>
  <si>
    <t>Knee 64 clamp</t>
  </si>
  <si>
    <t>0.003175 kg</t>
  </si>
  <si>
    <t>knee 64 clamp</t>
  </si>
  <si>
    <t>51.094 mm = 0.051094 m</t>
  </si>
  <si>
    <t>Thigh clamp</t>
  </si>
  <si>
    <t>0.008 kg</t>
  </si>
  <si>
    <t>61.094 mm = 0.061094 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</si>
</sst>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1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304800</xdr:colOff>
          <xdr:row>1</xdr:row>
          <xdr:rowOff>22860</xdr:rowOff>
        </xdr:from>
        <xdr:to>
          <xdr:col>12</xdr:col>
          <xdr:colOff>617220</xdr:colOff>
          <xdr:row>2</xdr:row>
          <xdr:rowOff>76200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342900</xdr:colOff>
          <xdr:row>1</xdr:row>
          <xdr:rowOff>0</xdr:rowOff>
        </xdr:from>
        <xdr:to>
          <xdr:col>11</xdr:col>
          <xdr:colOff>701040</xdr:colOff>
          <xdr:row>2</xdr:row>
          <xdr:rowOff>83820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365760</xdr:colOff>
          <xdr:row>1</xdr:row>
          <xdr:rowOff>15240</xdr:rowOff>
        </xdr:from>
        <xdr:to>
          <xdr:col>10</xdr:col>
          <xdr:colOff>708660</xdr:colOff>
          <xdr:row>2</xdr:row>
          <xdr:rowOff>91440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342900</xdr:colOff>
          <xdr:row>4</xdr:row>
          <xdr:rowOff>30480</xdr:rowOff>
        </xdr:from>
        <xdr:to>
          <xdr:col>10</xdr:col>
          <xdr:colOff>716280</xdr:colOff>
          <xdr:row>5</xdr:row>
          <xdr:rowOff>129540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297180</xdr:colOff>
          <xdr:row>3</xdr:row>
          <xdr:rowOff>152400</xdr:rowOff>
        </xdr:from>
        <xdr:to>
          <xdr:col>11</xdr:col>
          <xdr:colOff>731520</xdr:colOff>
          <xdr:row>5</xdr:row>
          <xdr:rowOff>114300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320040</xdr:colOff>
          <xdr:row>4</xdr:row>
          <xdr:rowOff>22860</xdr:rowOff>
        </xdr:from>
        <xdr:to>
          <xdr:col>12</xdr:col>
          <xdr:colOff>739140</xdr:colOff>
          <xdr:row>5</xdr:row>
          <xdr:rowOff>152400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396240</xdr:colOff>
          <xdr:row>7</xdr:row>
          <xdr:rowOff>0</xdr:rowOff>
        </xdr:from>
        <xdr:to>
          <xdr:col>10</xdr:col>
          <xdr:colOff>853440</xdr:colOff>
          <xdr:row>8</xdr:row>
          <xdr:rowOff>160020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342900</xdr:colOff>
          <xdr:row>7</xdr:row>
          <xdr:rowOff>0</xdr:rowOff>
        </xdr:from>
        <xdr:to>
          <xdr:col>11</xdr:col>
          <xdr:colOff>746760</xdr:colOff>
          <xdr:row>8</xdr:row>
          <xdr:rowOff>121920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373380</xdr:colOff>
          <xdr:row>7</xdr:row>
          <xdr:rowOff>38100</xdr:rowOff>
        </xdr:from>
        <xdr:to>
          <xdr:col>12</xdr:col>
          <xdr:colOff>891540</xdr:colOff>
          <xdr:row>9</xdr:row>
          <xdr:rowOff>60960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190500</xdr:colOff>
          <xdr:row>12</xdr:row>
          <xdr:rowOff>175260</xdr:rowOff>
        </xdr:from>
        <xdr:to>
          <xdr:col>10</xdr:col>
          <xdr:colOff>678180</xdr:colOff>
          <xdr:row>14</xdr:row>
          <xdr:rowOff>175260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266700</xdr:colOff>
          <xdr:row>13</xdr:row>
          <xdr:rowOff>0</xdr:rowOff>
        </xdr:from>
        <xdr:to>
          <xdr:col>11</xdr:col>
          <xdr:colOff>708660</xdr:colOff>
          <xdr:row>14</xdr:row>
          <xdr:rowOff>152400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571500</xdr:colOff>
          <xdr:row>12</xdr:row>
          <xdr:rowOff>129540</xdr:rowOff>
        </xdr:from>
        <xdr:to>
          <xdr:col>12</xdr:col>
          <xdr:colOff>1074420</xdr:colOff>
          <xdr:row>14</xdr:row>
          <xdr:rowOff>144780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243840</xdr:colOff>
          <xdr:row>16</xdr:row>
          <xdr:rowOff>30480</xdr:rowOff>
        </xdr:from>
        <xdr:to>
          <xdr:col>10</xdr:col>
          <xdr:colOff>662940</xdr:colOff>
          <xdr:row>17</xdr:row>
          <xdr:rowOff>160020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335280</xdr:colOff>
          <xdr:row>16</xdr:row>
          <xdr:rowOff>15240</xdr:rowOff>
        </xdr:from>
        <xdr:to>
          <xdr:col>11</xdr:col>
          <xdr:colOff>769620</xdr:colOff>
          <xdr:row>17</xdr:row>
          <xdr:rowOff>160020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419100</xdr:colOff>
          <xdr:row>16</xdr:row>
          <xdr:rowOff>38100</xdr:rowOff>
        </xdr:from>
        <xdr:to>
          <xdr:col>12</xdr:col>
          <xdr:colOff>822960</xdr:colOff>
          <xdr:row>17</xdr:row>
          <xdr:rowOff>160020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236220</xdr:colOff>
          <xdr:row>19</xdr:row>
          <xdr:rowOff>22860</xdr:rowOff>
        </xdr:from>
        <xdr:to>
          <xdr:col>10</xdr:col>
          <xdr:colOff>731520</xdr:colOff>
          <xdr:row>21</xdr:row>
          <xdr:rowOff>30480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365760</xdr:colOff>
          <xdr:row>19</xdr:row>
          <xdr:rowOff>22860</xdr:rowOff>
        </xdr:from>
        <xdr:to>
          <xdr:col>11</xdr:col>
          <xdr:colOff>807720</xdr:colOff>
          <xdr:row>20</xdr:row>
          <xdr:rowOff>175260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426720</xdr:colOff>
          <xdr:row>19</xdr:row>
          <xdr:rowOff>0</xdr:rowOff>
        </xdr:from>
        <xdr:to>
          <xdr:col>12</xdr:col>
          <xdr:colOff>899160</xdr:colOff>
          <xdr:row>20</xdr:row>
          <xdr:rowOff>175260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388620</xdr:colOff>
          <xdr:row>22</xdr:row>
          <xdr:rowOff>15240</xdr:rowOff>
        </xdr:from>
        <xdr:to>
          <xdr:col>10</xdr:col>
          <xdr:colOff>746760</xdr:colOff>
          <xdr:row>23</xdr:row>
          <xdr:rowOff>99060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342900</xdr:colOff>
          <xdr:row>21</xdr:row>
          <xdr:rowOff>175260</xdr:rowOff>
        </xdr:from>
        <xdr:to>
          <xdr:col>11</xdr:col>
          <xdr:colOff>792480</xdr:colOff>
          <xdr:row>23</xdr:row>
          <xdr:rowOff>144780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411480</xdr:colOff>
          <xdr:row>22</xdr:row>
          <xdr:rowOff>0</xdr:rowOff>
        </xdr:from>
        <xdr:to>
          <xdr:col>12</xdr:col>
          <xdr:colOff>739140</xdr:colOff>
          <xdr:row>23</xdr:row>
          <xdr:rowOff>60960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297180</xdr:colOff>
          <xdr:row>37</xdr:row>
          <xdr:rowOff>15240</xdr:rowOff>
        </xdr:from>
        <xdr:to>
          <xdr:col>12</xdr:col>
          <xdr:colOff>731520</xdr:colOff>
          <xdr:row>38</xdr:row>
          <xdr:rowOff>160020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236220</xdr:colOff>
          <xdr:row>37</xdr:row>
          <xdr:rowOff>0</xdr:rowOff>
        </xdr:from>
        <xdr:to>
          <xdr:col>10</xdr:col>
          <xdr:colOff>632460</xdr:colOff>
          <xdr:row>38</xdr:row>
          <xdr:rowOff>114300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281940</xdr:colOff>
          <xdr:row>37</xdr:row>
          <xdr:rowOff>30480</xdr:rowOff>
        </xdr:from>
        <xdr:to>
          <xdr:col>11</xdr:col>
          <xdr:colOff>693420</xdr:colOff>
          <xdr:row>38</xdr:row>
          <xdr:rowOff>160020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304800</xdr:colOff>
          <xdr:row>43</xdr:row>
          <xdr:rowOff>7620</xdr:rowOff>
        </xdr:from>
        <xdr:to>
          <xdr:col>12</xdr:col>
          <xdr:colOff>762000</xdr:colOff>
          <xdr:row>44</xdr:row>
          <xdr:rowOff>167640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281940</xdr:colOff>
          <xdr:row>43</xdr:row>
          <xdr:rowOff>22860</xdr:rowOff>
        </xdr:from>
        <xdr:to>
          <xdr:col>11</xdr:col>
          <xdr:colOff>716280</xdr:colOff>
          <xdr:row>44</xdr:row>
          <xdr:rowOff>167640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274320</xdr:colOff>
          <xdr:row>43</xdr:row>
          <xdr:rowOff>0</xdr:rowOff>
        </xdr:from>
        <xdr:to>
          <xdr:col>10</xdr:col>
          <xdr:colOff>723900</xdr:colOff>
          <xdr:row>44</xdr:row>
          <xdr:rowOff>152400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312420</xdr:colOff>
          <xdr:row>40</xdr:row>
          <xdr:rowOff>0</xdr:rowOff>
        </xdr:from>
        <xdr:to>
          <xdr:col>10</xdr:col>
          <xdr:colOff>792480</xdr:colOff>
          <xdr:row>41</xdr:row>
          <xdr:rowOff>175260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350520</xdr:colOff>
          <xdr:row>40</xdr:row>
          <xdr:rowOff>15240</xdr:rowOff>
        </xdr:from>
        <xdr:to>
          <xdr:col>11</xdr:col>
          <xdr:colOff>800100</xdr:colOff>
          <xdr:row>41</xdr:row>
          <xdr:rowOff>167640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388620</xdr:colOff>
          <xdr:row>39</xdr:row>
          <xdr:rowOff>175260</xdr:rowOff>
        </xdr:from>
        <xdr:to>
          <xdr:col>12</xdr:col>
          <xdr:colOff>807720</xdr:colOff>
          <xdr:row>41</xdr:row>
          <xdr:rowOff>121920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304800</xdr:colOff>
          <xdr:row>46</xdr:row>
          <xdr:rowOff>7620</xdr:rowOff>
        </xdr:from>
        <xdr:to>
          <xdr:col>10</xdr:col>
          <xdr:colOff>762000</xdr:colOff>
          <xdr:row>47</xdr:row>
          <xdr:rowOff>167640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335280</xdr:colOff>
          <xdr:row>45</xdr:row>
          <xdr:rowOff>175260</xdr:rowOff>
        </xdr:from>
        <xdr:to>
          <xdr:col>11</xdr:col>
          <xdr:colOff>830580</xdr:colOff>
          <xdr:row>48</xdr:row>
          <xdr:rowOff>4286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396240</xdr:colOff>
          <xdr:row>45</xdr:row>
          <xdr:rowOff>175260</xdr:rowOff>
        </xdr:from>
        <xdr:to>
          <xdr:col>12</xdr:col>
          <xdr:colOff>838200</xdr:colOff>
          <xdr:row>47</xdr:row>
          <xdr:rowOff>144780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.emf"/><Relationship Id="rId18" Type="http://schemas.openxmlformats.org/officeDocument/2006/relationships/image" Target="../media/image6.emf"/><Relationship Id="rId26" Type="http://schemas.openxmlformats.org/officeDocument/2006/relationships/oleObject" Target="../embeddings/oleObject15.bin"/><Relationship Id="rId39" Type="http://schemas.openxmlformats.org/officeDocument/2006/relationships/oleObject" Target="../embeddings/oleObject26.bin"/><Relationship Id="rId21" Type="http://schemas.openxmlformats.org/officeDocument/2006/relationships/oleObject" Target="../embeddings/oleObject12.bin"/><Relationship Id="rId34" Type="http://schemas.openxmlformats.org/officeDocument/2006/relationships/oleObject" Target="../embeddings/oleObject21.bin"/><Relationship Id="rId42" Type="http://schemas.openxmlformats.org/officeDocument/2006/relationships/oleObject" Target="../embeddings/oleObject29.bin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6" Type="http://schemas.openxmlformats.org/officeDocument/2006/relationships/image" Target="../media/image5.emf"/><Relationship Id="rId29" Type="http://schemas.openxmlformats.org/officeDocument/2006/relationships/oleObject" Target="../embeddings/oleObject18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oleObject" Target="../embeddings/oleObject5.bin"/><Relationship Id="rId24" Type="http://schemas.openxmlformats.org/officeDocument/2006/relationships/oleObject" Target="../embeddings/oleObject14.bin"/><Relationship Id="rId32" Type="http://schemas.openxmlformats.org/officeDocument/2006/relationships/oleObject" Target="../embeddings/oleObject20.bin"/><Relationship Id="rId37" Type="http://schemas.openxmlformats.org/officeDocument/2006/relationships/oleObject" Target="../embeddings/oleObject24.bin"/><Relationship Id="rId40" Type="http://schemas.openxmlformats.org/officeDocument/2006/relationships/oleObject" Target="../embeddings/oleObject27.bin"/><Relationship Id="rId45" Type="http://schemas.openxmlformats.org/officeDocument/2006/relationships/oleObject" Target="../embeddings/oleObject32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8.bin"/><Relationship Id="rId23" Type="http://schemas.openxmlformats.org/officeDocument/2006/relationships/image" Target="../media/image7.emf"/><Relationship Id="rId28" Type="http://schemas.openxmlformats.org/officeDocument/2006/relationships/oleObject" Target="../embeddings/oleObject17.bin"/><Relationship Id="rId36" Type="http://schemas.openxmlformats.org/officeDocument/2006/relationships/oleObject" Target="../embeddings/oleObject23.bin"/><Relationship Id="rId10" Type="http://schemas.openxmlformats.org/officeDocument/2006/relationships/oleObject" Target="../embeddings/oleObject4.bin"/><Relationship Id="rId19" Type="http://schemas.openxmlformats.org/officeDocument/2006/relationships/oleObject" Target="../embeddings/oleObject10.bin"/><Relationship Id="rId31" Type="http://schemas.openxmlformats.org/officeDocument/2006/relationships/image" Target="../media/image9.emf"/><Relationship Id="rId44" Type="http://schemas.openxmlformats.org/officeDocument/2006/relationships/oleObject" Target="../embeddings/oleObject31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7.bin"/><Relationship Id="rId22" Type="http://schemas.openxmlformats.org/officeDocument/2006/relationships/oleObject" Target="../embeddings/oleObject13.bin"/><Relationship Id="rId27" Type="http://schemas.openxmlformats.org/officeDocument/2006/relationships/oleObject" Target="../embeddings/oleObject16.bin"/><Relationship Id="rId30" Type="http://schemas.openxmlformats.org/officeDocument/2006/relationships/oleObject" Target="../embeddings/oleObject19.bin"/><Relationship Id="rId35" Type="http://schemas.openxmlformats.org/officeDocument/2006/relationships/oleObject" Target="../embeddings/oleObject22.bin"/><Relationship Id="rId43" Type="http://schemas.openxmlformats.org/officeDocument/2006/relationships/oleObject" Target="../embeddings/oleObject30.bin"/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6.bin"/><Relationship Id="rId17" Type="http://schemas.openxmlformats.org/officeDocument/2006/relationships/oleObject" Target="../embeddings/oleObject9.bin"/><Relationship Id="rId25" Type="http://schemas.openxmlformats.org/officeDocument/2006/relationships/image" Target="../media/image8.emf"/><Relationship Id="rId33" Type="http://schemas.openxmlformats.org/officeDocument/2006/relationships/image" Target="../media/image10.emf"/><Relationship Id="rId38" Type="http://schemas.openxmlformats.org/officeDocument/2006/relationships/oleObject" Target="../embeddings/oleObject25.bin"/><Relationship Id="rId46" Type="http://schemas.openxmlformats.org/officeDocument/2006/relationships/oleObject" Target="../embeddings/oleObject33.bin"/><Relationship Id="rId20" Type="http://schemas.openxmlformats.org/officeDocument/2006/relationships/oleObject" Target="../embeddings/oleObject11.bin"/><Relationship Id="rId41" Type="http://schemas.openxmlformats.org/officeDocument/2006/relationships/oleObject" Target="../embeddings/oleObject28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131E6-E855-41A7-8CDB-410D459519E3}">
  <dimension ref="A1:AU47"/>
  <sheetViews>
    <sheetView tabSelected="1" topLeftCell="A3" zoomScale="64" workbookViewId="0">
      <selection activeCell="B33" sqref="B33"/>
    </sheetView>
  </sheetViews>
  <sheetFormatPr defaultRowHeight="14.4" x14ac:dyDescent="0.3"/>
  <cols>
    <col min="1" max="1" width="25.5546875" bestFit="1" customWidth="1"/>
    <col min="2" max="2" width="9.5546875" bestFit="1" customWidth="1"/>
    <col min="3" max="3" width="10.77734375" bestFit="1" customWidth="1"/>
    <col min="4" max="4" width="12" bestFit="1" customWidth="1"/>
    <col min="5" max="5" width="57" bestFit="1" customWidth="1"/>
    <col min="6" max="7" width="12.21875" bestFit="1" customWidth="1"/>
    <col min="8" max="8" width="19.33203125" bestFit="1" customWidth="1"/>
    <col min="9" max="9" width="10.21875" bestFit="1" customWidth="1"/>
    <col min="10" max="10" width="14" bestFit="1" customWidth="1"/>
    <col min="11" max="11" width="15.77734375" bestFit="1" customWidth="1"/>
    <col min="12" max="12" width="15.6640625" bestFit="1" customWidth="1"/>
    <col min="13" max="13" width="21.6640625" bestFit="1" customWidth="1"/>
    <col min="16" max="16" width="4" bestFit="1" customWidth="1"/>
    <col min="18" max="18" width="34" bestFit="1" customWidth="1"/>
    <col min="19" max="19" width="32.77734375" bestFit="1" customWidth="1"/>
    <col min="21" max="21" width="11.6640625" bestFit="1" customWidth="1"/>
    <col min="22" max="22" width="8" bestFit="1" customWidth="1"/>
    <col min="23" max="23" width="2.88671875" bestFit="1" customWidth="1"/>
    <col min="26" max="26" width="22.21875" bestFit="1" customWidth="1"/>
    <col min="27" max="27" width="8" bestFit="1" customWidth="1"/>
    <col min="28" max="28" width="2.88671875" bestFit="1" customWidth="1"/>
    <col min="29" max="29" width="8" bestFit="1" customWidth="1"/>
    <col min="31" max="31" width="8" bestFit="1" customWidth="1"/>
    <col min="35" max="35" width="22.44140625" bestFit="1" customWidth="1"/>
    <col min="36" max="36" width="10" bestFit="1" customWidth="1"/>
    <col min="37" max="37" width="2.88671875" bestFit="1" customWidth="1"/>
  </cols>
  <sheetData>
    <row r="1" spans="1:47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15</v>
      </c>
      <c r="L1" t="s">
        <v>16</v>
      </c>
      <c r="M1" t="s">
        <v>17</v>
      </c>
      <c r="R1" t="s">
        <v>13</v>
      </c>
      <c r="S1" t="s">
        <v>14</v>
      </c>
      <c r="U1" t="s">
        <v>10</v>
      </c>
      <c r="V1">
        <v>7.0000000000000001E-3</v>
      </c>
      <c r="Z1" t="s">
        <v>18</v>
      </c>
      <c r="AA1">
        <v>1.0999999999999999E-2</v>
      </c>
      <c r="AE1">
        <f>V2+V3</f>
        <v>4.7599999999999996E-2</v>
      </c>
      <c r="AI1" t="s">
        <v>38</v>
      </c>
      <c r="AJ1">
        <v>5.2200000000000003E-2</v>
      </c>
      <c r="AM1" t="s">
        <v>38</v>
      </c>
      <c r="AN1">
        <v>5.2200000000000003E-2</v>
      </c>
      <c r="AP1" t="s">
        <v>38</v>
      </c>
      <c r="AQ1">
        <v>5.2200000000000003E-2</v>
      </c>
      <c r="AS1" t="s">
        <v>51</v>
      </c>
      <c r="AT1">
        <v>8.0000000000000002E-3</v>
      </c>
    </row>
    <row r="2" spans="1:47" x14ac:dyDescent="0.3">
      <c r="A2" t="s">
        <v>10</v>
      </c>
      <c r="B2" t="s">
        <v>11</v>
      </c>
      <c r="C2" t="s">
        <v>12</v>
      </c>
      <c r="D2">
        <v>0</v>
      </c>
      <c r="E2">
        <f>P4*V1</f>
        <v>6.8600000000000008E-2</v>
      </c>
      <c r="F2">
        <v>0</v>
      </c>
      <c r="G2">
        <f>E2*0.026</f>
        <v>1.7836000000000002E-3</v>
      </c>
      <c r="H2" s="1">
        <v>2.4777999999999999E-9</v>
      </c>
      <c r="I2" s="1">
        <v>1.0766E-7</v>
      </c>
      <c r="J2">
        <v>7184.4</v>
      </c>
      <c r="U2" t="s">
        <v>24</v>
      </c>
      <c r="V2">
        <v>4.2599999999999999E-2</v>
      </c>
      <c r="W2" t="s">
        <v>21</v>
      </c>
      <c r="Z2" t="s">
        <v>19</v>
      </c>
      <c r="AA2">
        <v>1.0999999999999999E-2</v>
      </c>
      <c r="AE2">
        <f>AE1*P4</f>
        <v>0.46648000000000001</v>
      </c>
      <c r="AI2" t="s">
        <v>39</v>
      </c>
      <c r="AJ2">
        <v>1.4E-3</v>
      </c>
      <c r="AK2" t="s">
        <v>21</v>
      </c>
      <c r="AM2" t="s">
        <v>39</v>
      </c>
      <c r="AN2">
        <v>1.4E-3</v>
      </c>
      <c r="AO2" t="s">
        <v>21</v>
      </c>
      <c r="AP2" t="s">
        <v>39</v>
      </c>
      <c r="AQ2">
        <v>1.4E-3</v>
      </c>
      <c r="AR2" t="s">
        <v>21</v>
      </c>
      <c r="AS2" t="s">
        <v>38</v>
      </c>
      <c r="AT2">
        <v>5.2200000000000003E-2</v>
      </c>
    </row>
    <row r="3" spans="1:47" x14ac:dyDescent="0.3">
      <c r="U3" t="s">
        <v>23</v>
      </c>
      <c r="V3">
        <v>5.0000000000000001E-3</v>
      </c>
      <c r="Z3" t="s">
        <v>24</v>
      </c>
      <c r="AA3">
        <v>4.2599999999999999E-2</v>
      </c>
      <c r="AB3" t="s">
        <v>20</v>
      </c>
      <c r="AI3" t="s">
        <v>40</v>
      </c>
      <c r="AJ3">
        <v>8.7999999999999995E-2</v>
      </c>
      <c r="AM3" t="s">
        <v>40</v>
      </c>
      <c r="AN3">
        <v>8.7999999999999995E-2</v>
      </c>
      <c r="AP3" t="s">
        <v>40</v>
      </c>
      <c r="AQ3">
        <v>8.7999999999999995E-2</v>
      </c>
      <c r="AS3" t="s">
        <v>39</v>
      </c>
      <c r="AT3">
        <v>1.4E-3</v>
      </c>
      <c r="AU3" t="s">
        <v>21</v>
      </c>
    </row>
    <row r="4" spans="1:47" x14ac:dyDescent="0.3">
      <c r="P4">
        <v>9.8000000000000007</v>
      </c>
      <c r="R4" t="s">
        <v>29</v>
      </c>
      <c r="V4">
        <f>V3+V1+V2+V2</f>
        <v>9.7199999999999995E-2</v>
      </c>
      <c r="Z4" t="s">
        <v>22</v>
      </c>
      <c r="AA4">
        <v>1.7000000000000001E-2</v>
      </c>
      <c r="AB4" t="s">
        <v>21</v>
      </c>
      <c r="AI4" t="s">
        <v>41</v>
      </c>
      <c r="AJ4">
        <v>9.9500000000000005E-2</v>
      </c>
      <c r="AM4" t="s">
        <v>41</v>
      </c>
      <c r="AN4">
        <v>9.9500000000000005E-2</v>
      </c>
      <c r="AO4" t="s">
        <v>21</v>
      </c>
      <c r="AP4" t="s">
        <v>41</v>
      </c>
      <c r="AQ4">
        <v>9.9500000000000005E-2</v>
      </c>
      <c r="AS4" t="s">
        <v>40</v>
      </c>
      <c r="AT4">
        <v>8.7999999999999995E-2</v>
      </c>
    </row>
    <row r="5" spans="1:47" x14ac:dyDescent="0.3">
      <c r="A5" t="s">
        <v>26</v>
      </c>
      <c r="B5" t="s">
        <v>11</v>
      </c>
      <c r="C5" t="s">
        <v>27</v>
      </c>
      <c r="D5">
        <v>0</v>
      </c>
      <c r="E5" t="s">
        <v>28</v>
      </c>
      <c r="F5">
        <v>0</v>
      </c>
      <c r="G5">
        <v>0</v>
      </c>
      <c r="H5" s="1">
        <v>5.0822000000000002E-5</v>
      </c>
      <c r="I5" s="1">
        <v>9.2060999999999998E-5</v>
      </c>
      <c r="J5" s="1">
        <v>6159600</v>
      </c>
      <c r="U5" t="s">
        <v>25</v>
      </c>
      <c r="V5">
        <v>0.04</v>
      </c>
      <c r="Z5" t="s">
        <v>23</v>
      </c>
      <c r="AA5">
        <v>5.0000000000000001E-3</v>
      </c>
      <c r="AB5" t="s">
        <v>21</v>
      </c>
      <c r="AI5" t="s">
        <v>42</v>
      </c>
      <c r="AJ5">
        <v>1.8752000000000001E-2</v>
      </c>
      <c r="AM5" t="s">
        <v>42</v>
      </c>
      <c r="AN5">
        <v>1.8752000000000001E-2</v>
      </c>
      <c r="AP5" t="s">
        <v>42</v>
      </c>
      <c r="AQ5">
        <v>1.8752000000000001E-2</v>
      </c>
      <c r="AS5" t="s">
        <v>41</v>
      </c>
      <c r="AT5">
        <v>9.9500000000000005E-2</v>
      </c>
      <c r="AU5" t="s">
        <v>21</v>
      </c>
    </row>
    <row r="6" spans="1:47" x14ac:dyDescent="0.3">
      <c r="V6">
        <f>V5+V4</f>
        <v>0.13719999999999999</v>
      </c>
      <c r="AA6">
        <f>AA5+AA5+AA4+AA4+AA3+AA3+AA3+AA2+AA1</f>
        <v>0.19380000000000003</v>
      </c>
      <c r="AJ6">
        <f>AJ5+AJ4+AJ3+AJ2+AJ2+AJ1</f>
        <v>0.26125200000000004</v>
      </c>
      <c r="AM6" t="s">
        <v>49</v>
      </c>
      <c r="AN6">
        <v>3.1749999999999999E-3</v>
      </c>
      <c r="AP6" t="s">
        <v>46</v>
      </c>
      <c r="AQ6">
        <v>7.0000000000000001E-3</v>
      </c>
      <c r="AS6" t="s">
        <v>42</v>
      </c>
      <c r="AT6">
        <v>1.8752000000000001E-2</v>
      </c>
    </row>
    <row r="7" spans="1:47" x14ac:dyDescent="0.3">
      <c r="V7">
        <f>V6*P4</f>
        <v>1.34456</v>
      </c>
      <c r="AA7">
        <f>AA6*P4</f>
        <v>1.8992400000000005</v>
      </c>
      <c r="AJ7">
        <f>AJ6*P4</f>
        <v>2.5602696000000007</v>
      </c>
      <c r="AM7" t="s">
        <v>46</v>
      </c>
      <c r="AN7">
        <v>7.0000000000000001E-3</v>
      </c>
      <c r="AQ7">
        <f>AQ6+AQ5+AQ4+AQ3+AQ2+AQ2+AQ1</f>
        <v>0.26825200000000005</v>
      </c>
      <c r="AS7" t="s">
        <v>49</v>
      </c>
      <c r="AT7">
        <v>3.1749999999999999E-3</v>
      </c>
    </row>
    <row r="8" spans="1:47" x14ac:dyDescent="0.3">
      <c r="A8" t="s">
        <v>30</v>
      </c>
      <c r="B8" t="s">
        <v>11</v>
      </c>
      <c r="C8" t="s">
        <v>31</v>
      </c>
      <c r="D8">
        <v>0</v>
      </c>
      <c r="E8">
        <v>0.46648000000000001</v>
      </c>
      <c r="F8">
        <v>0</v>
      </c>
      <c r="G8">
        <v>0</v>
      </c>
      <c r="H8" s="1">
        <v>5.4955999999999999E-9</v>
      </c>
      <c r="I8" s="1">
        <v>5.4955999999999999E-9</v>
      </c>
      <c r="J8">
        <v>34223</v>
      </c>
      <c r="AN8">
        <f>AN7+AN6+AN5+AN4+AN4+AN3+AN1+AN2+AN2</f>
        <v>0.37092700000000006</v>
      </c>
      <c r="AQ8">
        <f>AQ7*P4</f>
        <v>2.6288696000000007</v>
      </c>
      <c r="AS8" t="s">
        <v>46</v>
      </c>
      <c r="AT8">
        <v>7.0000000000000001E-3</v>
      </c>
    </row>
    <row r="9" spans="1:47" x14ac:dyDescent="0.3">
      <c r="AN9">
        <f>AN8*P4</f>
        <v>3.6350846000000008</v>
      </c>
      <c r="AT9">
        <f>AT8+AT7+AT6+AT5+AT5+AT4+AT3+AT3+AT2+AT1</f>
        <v>0.37892700000000007</v>
      </c>
    </row>
    <row r="10" spans="1:47" x14ac:dyDescent="0.3">
      <c r="AT10">
        <f>AT9*P4</f>
        <v>3.713484600000001</v>
      </c>
    </row>
    <row r="13" spans="1:47" x14ac:dyDescent="0.3">
      <c r="Z13">
        <f>Z14*P4</f>
        <v>0.84868000000000021</v>
      </c>
      <c r="AA13">
        <f>AA14*P4</f>
        <v>0.21560000000000004</v>
      </c>
      <c r="AC13">
        <f>AC14*P4</f>
        <v>0.79967999999999995</v>
      </c>
    </row>
    <row r="14" spans="1:47" x14ac:dyDescent="0.3">
      <c r="A14" t="s">
        <v>32</v>
      </c>
      <c r="B14" t="s">
        <v>11</v>
      </c>
      <c r="C14" t="s">
        <v>31</v>
      </c>
      <c r="D14">
        <v>0</v>
      </c>
      <c r="E14">
        <v>0.84868000000000021</v>
      </c>
      <c r="F14">
        <v>0</v>
      </c>
      <c r="G14">
        <v>0</v>
      </c>
      <c r="H14" s="1">
        <v>1.0678999999999999E-8</v>
      </c>
      <c r="I14" s="1">
        <v>9.9818999999999997E-7</v>
      </c>
      <c r="J14">
        <v>65920</v>
      </c>
      <c r="Z14">
        <f>AA3+AA4+AA5+AA4+AA5</f>
        <v>8.660000000000001E-2</v>
      </c>
      <c r="AA14">
        <f>AA4+AA5</f>
        <v>2.2000000000000002E-2</v>
      </c>
      <c r="AC14">
        <f>AA5+AA3+AA4+AA4</f>
        <v>8.1599999999999992E-2</v>
      </c>
    </row>
    <row r="17" spans="1:18" x14ac:dyDescent="0.3">
      <c r="A17" t="s">
        <v>33</v>
      </c>
      <c r="B17" t="s">
        <v>11</v>
      </c>
      <c r="C17" t="s">
        <v>31</v>
      </c>
      <c r="D17">
        <v>0</v>
      </c>
      <c r="E17">
        <v>0.21560000000000004</v>
      </c>
      <c r="F17">
        <v>0</v>
      </c>
      <c r="G17">
        <v>0</v>
      </c>
      <c r="H17" s="1">
        <v>2.5399999999999999E-9</v>
      </c>
      <c r="I17" s="1">
        <v>2.5399999999999999E-9</v>
      </c>
      <c r="J17" s="1">
        <v>15817</v>
      </c>
    </row>
    <row r="18" spans="1:18" x14ac:dyDescent="0.3">
      <c r="R18" t="s">
        <v>45</v>
      </c>
    </row>
    <row r="20" spans="1:18" x14ac:dyDescent="0.3">
      <c r="A20" t="s">
        <v>34</v>
      </c>
      <c r="B20" t="s">
        <v>11</v>
      </c>
      <c r="C20" t="s">
        <v>35</v>
      </c>
      <c r="D20">
        <v>0</v>
      </c>
      <c r="E20">
        <f>P4*0.017</f>
        <v>0.16660000000000003</v>
      </c>
      <c r="F20">
        <v>0</v>
      </c>
      <c r="G20">
        <v>0</v>
      </c>
      <c r="H20" s="1">
        <v>5.4264000000000002E-8</v>
      </c>
      <c r="I20" s="1">
        <v>3.6909999999999999E-7</v>
      </c>
      <c r="J20">
        <v>23832</v>
      </c>
    </row>
    <row r="23" spans="1:18" x14ac:dyDescent="0.3">
      <c r="A23" t="s">
        <v>36</v>
      </c>
      <c r="B23" t="s">
        <v>11</v>
      </c>
      <c r="C23" t="s">
        <v>35</v>
      </c>
      <c r="D23">
        <f>18000/455</f>
        <v>39.560439560439562</v>
      </c>
      <c r="E23">
        <v>0.79967999999999995</v>
      </c>
      <c r="F23">
        <v>1.8</v>
      </c>
      <c r="G23">
        <v>0</v>
      </c>
      <c r="H23" s="1">
        <v>7.4736000000000002E-8</v>
      </c>
      <c r="I23" s="1">
        <v>1.5787E-5</v>
      </c>
      <c r="J23" s="1">
        <v>1067300</v>
      </c>
    </row>
    <row r="26" spans="1:18" x14ac:dyDescent="0.3">
      <c r="R26" t="s">
        <v>50</v>
      </c>
    </row>
    <row r="29" spans="1:18" x14ac:dyDescent="0.3">
      <c r="R29" t="s">
        <v>53</v>
      </c>
    </row>
    <row r="36" spans="1:10" x14ac:dyDescent="0.3">
      <c r="A36" t="s">
        <v>37</v>
      </c>
    </row>
    <row r="38" spans="1:10" x14ac:dyDescent="0.3">
      <c r="A38" t="s">
        <v>42</v>
      </c>
      <c r="B38" t="s">
        <v>43</v>
      </c>
      <c r="C38" t="s">
        <v>44</v>
      </c>
      <c r="D38">
        <v>38.46153846153846</v>
      </c>
      <c r="E38">
        <v>2.5602696000000007</v>
      </c>
      <c r="F38">
        <v>2.5</v>
      </c>
      <c r="G38">
        <v>0</v>
      </c>
      <c r="H38" s="1">
        <v>1.8886000000000001E-7</v>
      </c>
      <c r="I38" s="1">
        <v>2.4980000000000001E-5</v>
      </c>
      <c r="J38" s="1">
        <v>1632700</v>
      </c>
    </row>
    <row r="41" spans="1:10" x14ac:dyDescent="0.3">
      <c r="A41" t="s">
        <v>46</v>
      </c>
      <c r="B41" t="s">
        <v>11</v>
      </c>
      <c r="C41" t="s">
        <v>12</v>
      </c>
      <c r="D41">
        <v>117.43061807648647</v>
      </c>
      <c r="E41">
        <v>2.6288696000000007</v>
      </c>
      <c r="F41">
        <v>6</v>
      </c>
      <c r="G41">
        <v>0</v>
      </c>
      <c r="H41" s="1">
        <v>1.7083E-6</v>
      </c>
      <c r="I41" s="1">
        <v>9.0467E-5</v>
      </c>
      <c r="J41" s="1">
        <v>6045900</v>
      </c>
    </row>
    <row r="44" spans="1:10" x14ac:dyDescent="0.3">
      <c r="A44" t="s">
        <v>47</v>
      </c>
      <c r="B44" t="s">
        <v>11</v>
      </c>
      <c r="C44" t="s">
        <v>48</v>
      </c>
      <c r="D44">
        <v>0</v>
      </c>
      <c r="E44">
        <v>3.6350846000000008</v>
      </c>
      <c r="F44">
        <v>0</v>
      </c>
      <c r="G44">
        <v>0</v>
      </c>
      <c r="H44" s="1">
        <v>1.4287000000000001E-7</v>
      </c>
      <c r="I44" s="1">
        <v>7.0805999999999996E-6</v>
      </c>
      <c r="J44" s="1">
        <v>482730</v>
      </c>
    </row>
    <row r="47" spans="1:10" x14ac:dyDescent="0.3">
      <c r="A47" t="s">
        <v>51</v>
      </c>
      <c r="B47" t="s">
        <v>11</v>
      </c>
      <c r="C47" t="s">
        <v>52</v>
      </c>
      <c r="D47">
        <v>98.209316790519523</v>
      </c>
      <c r="E47">
        <v>3.713484600000001</v>
      </c>
      <c r="F47">
        <v>6</v>
      </c>
      <c r="G47">
        <v>0</v>
      </c>
      <c r="H47" s="1">
        <v>1.5119000000000001E-6</v>
      </c>
      <c r="I47" s="1">
        <v>7.7126999999999995E-5</v>
      </c>
      <c r="J47" s="1">
        <v>5138700</v>
      </c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1025" r:id="rId4">
          <objectPr defaultSize="0" autoPict="0" r:id="rId5">
            <anchor moveWithCells="1">
              <from>
                <xdr:col>12</xdr:col>
                <xdr:colOff>304800</xdr:colOff>
                <xdr:row>1</xdr:row>
                <xdr:rowOff>22860</xdr:rowOff>
              </from>
              <to>
                <xdr:col>12</xdr:col>
                <xdr:colOff>617220</xdr:colOff>
                <xdr:row>2</xdr:row>
                <xdr:rowOff>76200</xdr:rowOff>
              </to>
            </anchor>
          </objectPr>
        </oleObject>
      </mc:Choice>
      <mc:Fallback>
        <oleObject progId="Packager Shell Object" dvAspect="DVASPECT_ICON" shapeId="1025" r:id="rId4"/>
      </mc:Fallback>
    </mc:AlternateContent>
    <mc:AlternateContent xmlns:mc="http://schemas.openxmlformats.org/markup-compatibility/2006">
      <mc:Choice Requires="x14">
        <oleObject progId="Packager Shell Object" dvAspect="DVASPECT_ICON" shapeId="1026" r:id="rId6">
          <objectPr defaultSize="0" autoPict="0" r:id="rId7">
            <anchor moveWithCells="1">
              <from>
                <xdr:col>11</xdr:col>
                <xdr:colOff>342900</xdr:colOff>
                <xdr:row>1</xdr:row>
                <xdr:rowOff>0</xdr:rowOff>
              </from>
              <to>
                <xdr:col>11</xdr:col>
                <xdr:colOff>701040</xdr:colOff>
                <xdr:row>2</xdr:row>
                <xdr:rowOff>83820</xdr:rowOff>
              </to>
            </anchor>
          </objectPr>
        </oleObject>
      </mc:Choice>
      <mc:Fallback>
        <oleObject progId="Packager Shell Object" dvAspect="DVASPECT_ICON" shapeId="1026" r:id="rId6"/>
      </mc:Fallback>
    </mc:AlternateContent>
    <mc:AlternateContent xmlns:mc="http://schemas.openxmlformats.org/markup-compatibility/2006">
      <mc:Choice Requires="x14">
        <oleObject progId="Packager Shell Object" dvAspect="DVASPECT_ICON" shapeId="1027" r:id="rId8">
          <objectPr defaultSize="0" autoPict="0" r:id="rId9">
            <anchor moveWithCells="1">
              <from>
                <xdr:col>10</xdr:col>
                <xdr:colOff>365760</xdr:colOff>
                <xdr:row>1</xdr:row>
                <xdr:rowOff>15240</xdr:rowOff>
              </from>
              <to>
                <xdr:col>10</xdr:col>
                <xdr:colOff>708660</xdr:colOff>
                <xdr:row>2</xdr:row>
                <xdr:rowOff>91440</xdr:rowOff>
              </to>
            </anchor>
          </objectPr>
        </oleObject>
      </mc:Choice>
      <mc:Fallback>
        <oleObject progId="Packager Shell Object" dvAspect="DVASPECT_ICON" shapeId="1027" r:id="rId8"/>
      </mc:Fallback>
    </mc:AlternateContent>
    <mc:AlternateContent xmlns:mc="http://schemas.openxmlformats.org/markup-compatibility/2006">
      <mc:Choice Requires="x14">
        <oleObject progId="Packager Shell Object" dvAspect="DVASPECT_ICON" shapeId="1034" r:id="rId10">
          <objectPr defaultSize="0" autoPict="0" r:id="rId9">
            <anchor moveWithCells="1">
              <from>
                <xdr:col>10</xdr:col>
                <xdr:colOff>342900</xdr:colOff>
                <xdr:row>4</xdr:row>
                <xdr:rowOff>30480</xdr:rowOff>
              </from>
              <to>
                <xdr:col>10</xdr:col>
                <xdr:colOff>716280</xdr:colOff>
                <xdr:row>5</xdr:row>
                <xdr:rowOff>129540</xdr:rowOff>
              </to>
            </anchor>
          </objectPr>
        </oleObject>
      </mc:Choice>
      <mc:Fallback>
        <oleObject progId="Packager Shell Object" dvAspect="DVASPECT_ICON" shapeId="103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1035" r:id="rId11">
          <objectPr defaultSize="0" autoPict="0" r:id="rId7">
            <anchor moveWithCells="1">
              <from>
                <xdr:col>11</xdr:col>
                <xdr:colOff>297180</xdr:colOff>
                <xdr:row>3</xdr:row>
                <xdr:rowOff>152400</xdr:rowOff>
              </from>
              <to>
                <xdr:col>11</xdr:col>
                <xdr:colOff>731520</xdr:colOff>
                <xdr:row>5</xdr:row>
                <xdr:rowOff>114300</xdr:rowOff>
              </to>
            </anchor>
          </objectPr>
        </oleObject>
      </mc:Choice>
      <mc:Fallback>
        <oleObject progId="Packager Shell Object" dvAspect="DVASPECT_ICON" shapeId="1035" r:id="rId11"/>
      </mc:Fallback>
    </mc:AlternateContent>
    <mc:AlternateContent xmlns:mc="http://schemas.openxmlformats.org/markup-compatibility/2006">
      <mc:Choice Requires="x14">
        <oleObject progId="Packager Shell Object" dvAspect="DVASPECT_ICON" shapeId="1036" r:id="rId12">
          <objectPr defaultSize="0" autoPict="0" r:id="rId13">
            <anchor moveWithCells="1">
              <from>
                <xdr:col>12</xdr:col>
                <xdr:colOff>320040</xdr:colOff>
                <xdr:row>4</xdr:row>
                <xdr:rowOff>22860</xdr:rowOff>
              </from>
              <to>
                <xdr:col>12</xdr:col>
                <xdr:colOff>739140</xdr:colOff>
                <xdr:row>5</xdr:row>
                <xdr:rowOff>152400</xdr:rowOff>
              </to>
            </anchor>
          </objectPr>
        </oleObject>
      </mc:Choice>
      <mc:Fallback>
        <oleObject progId="Packager Shell Object" dvAspect="DVASPECT_ICON" shapeId="1036" r:id="rId12"/>
      </mc:Fallback>
    </mc:AlternateContent>
    <mc:AlternateContent xmlns:mc="http://schemas.openxmlformats.org/markup-compatibility/2006">
      <mc:Choice Requires="x14">
        <oleObject progId="Packager Shell Object" dvAspect="DVASPECT_ICON" shapeId="1037" r:id="rId14">
          <objectPr defaultSize="0" autoPict="0" r:id="rId9">
            <anchor moveWithCells="1">
              <from>
                <xdr:col>10</xdr:col>
                <xdr:colOff>396240</xdr:colOff>
                <xdr:row>7</xdr:row>
                <xdr:rowOff>0</xdr:rowOff>
              </from>
              <to>
                <xdr:col>10</xdr:col>
                <xdr:colOff>853440</xdr:colOff>
                <xdr:row>8</xdr:row>
                <xdr:rowOff>160020</xdr:rowOff>
              </to>
            </anchor>
          </objectPr>
        </oleObject>
      </mc:Choice>
      <mc:Fallback>
        <oleObject progId="Packager Shell Object" dvAspect="DVASPECT_ICON" shapeId="1037" r:id="rId14"/>
      </mc:Fallback>
    </mc:AlternateContent>
    <mc:AlternateContent xmlns:mc="http://schemas.openxmlformats.org/markup-compatibility/2006">
      <mc:Choice Requires="x14">
        <oleObject progId="Packager Shell Object" dvAspect="DVASPECT_ICON" shapeId="1038" r:id="rId15">
          <objectPr defaultSize="0" autoPict="0" r:id="rId16">
            <anchor moveWithCells="1">
              <from>
                <xdr:col>11</xdr:col>
                <xdr:colOff>342900</xdr:colOff>
                <xdr:row>7</xdr:row>
                <xdr:rowOff>0</xdr:rowOff>
              </from>
              <to>
                <xdr:col>11</xdr:col>
                <xdr:colOff>746760</xdr:colOff>
                <xdr:row>8</xdr:row>
                <xdr:rowOff>121920</xdr:rowOff>
              </to>
            </anchor>
          </objectPr>
        </oleObject>
      </mc:Choice>
      <mc:Fallback>
        <oleObject progId="Packager Shell Object" dvAspect="DVASPECT_ICON" shapeId="1038" r:id="rId15"/>
      </mc:Fallback>
    </mc:AlternateContent>
    <mc:AlternateContent xmlns:mc="http://schemas.openxmlformats.org/markup-compatibility/2006">
      <mc:Choice Requires="x14">
        <oleObject progId="Packager Shell Object" dvAspect="DVASPECT_ICON" shapeId="1039" r:id="rId17">
          <objectPr defaultSize="0" autoPict="0" r:id="rId18">
            <anchor moveWithCells="1">
              <from>
                <xdr:col>12</xdr:col>
                <xdr:colOff>373380</xdr:colOff>
                <xdr:row>7</xdr:row>
                <xdr:rowOff>38100</xdr:rowOff>
              </from>
              <to>
                <xdr:col>12</xdr:col>
                <xdr:colOff>891540</xdr:colOff>
                <xdr:row>9</xdr:row>
                <xdr:rowOff>60960</xdr:rowOff>
              </to>
            </anchor>
          </objectPr>
        </oleObject>
      </mc:Choice>
      <mc:Fallback>
        <oleObject progId="Packager Shell Object" dvAspect="DVASPECT_ICON" shapeId="1039" r:id="rId17"/>
      </mc:Fallback>
    </mc:AlternateContent>
    <mc:AlternateContent xmlns:mc="http://schemas.openxmlformats.org/markup-compatibility/2006">
      <mc:Choice Requires="x14">
        <oleObject progId="Packager Shell Object" dvAspect="DVASPECT_ICON" shapeId="1040" r:id="rId19">
          <objectPr defaultSize="0" autoPict="0" r:id="rId9">
            <anchor moveWithCells="1">
              <from>
                <xdr:col>10</xdr:col>
                <xdr:colOff>190500</xdr:colOff>
                <xdr:row>12</xdr:row>
                <xdr:rowOff>175260</xdr:rowOff>
              </from>
              <to>
                <xdr:col>10</xdr:col>
                <xdr:colOff>678180</xdr:colOff>
                <xdr:row>14</xdr:row>
                <xdr:rowOff>175260</xdr:rowOff>
              </to>
            </anchor>
          </objectPr>
        </oleObject>
      </mc:Choice>
      <mc:Fallback>
        <oleObject progId="Packager Shell Object" dvAspect="DVASPECT_ICON" shapeId="1040" r:id="rId19"/>
      </mc:Fallback>
    </mc:AlternateContent>
    <mc:AlternateContent xmlns:mc="http://schemas.openxmlformats.org/markup-compatibility/2006">
      <mc:Choice Requires="x14">
        <oleObject progId="Packager Shell Object" dvAspect="DVASPECT_ICON" shapeId="1041" r:id="rId20">
          <objectPr defaultSize="0" autoPict="0" r:id="rId7">
            <anchor moveWithCells="1">
              <from>
                <xdr:col>11</xdr:col>
                <xdr:colOff>266700</xdr:colOff>
                <xdr:row>13</xdr:row>
                <xdr:rowOff>0</xdr:rowOff>
              </from>
              <to>
                <xdr:col>11</xdr:col>
                <xdr:colOff>708660</xdr:colOff>
                <xdr:row>14</xdr:row>
                <xdr:rowOff>152400</xdr:rowOff>
              </to>
            </anchor>
          </objectPr>
        </oleObject>
      </mc:Choice>
      <mc:Fallback>
        <oleObject progId="Packager Shell Object" dvAspect="DVASPECT_ICON" shapeId="1041" r:id="rId20"/>
      </mc:Fallback>
    </mc:AlternateContent>
    <mc:AlternateContent xmlns:mc="http://schemas.openxmlformats.org/markup-compatibility/2006">
      <mc:Choice Requires="x14">
        <oleObject progId="Packager Shell Object" dvAspect="DVASPECT_ICON" shapeId="1042" r:id="rId21">
          <objectPr defaultSize="0" autoPict="0" r:id="rId18">
            <anchor moveWithCells="1">
              <from>
                <xdr:col>12</xdr:col>
                <xdr:colOff>571500</xdr:colOff>
                <xdr:row>12</xdr:row>
                <xdr:rowOff>129540</xdr:rowOff>
              </from>
              <to>
                <xdr:col>12</xdr:col>
                <xdr:colOff>1074420</xdr:colOff>
                <xdr:row>14</xdr:row>
                <xdr:rowOff>144780</xdr:rowOff>
              </to>
            </anchor>
          </objectPr>
        </oleObject>
      </mc:Choice>
      <mc:Fallback>
        <oleObject progId="Packager Shell Object" dvAspect="DVASPECT_ICON" shapeId="1042" r:id="rId21"/>
      </mc:Fallback>
    </mc:AlternateContent>
    <mc:AlternateContent xmlns:mc="http://schemas.openxmlformats.org/markup-compatibility/2006">
      <mc:Choice Requires="x14">
        <oleObject progId="Packager Shell Object" dvAspect="DVASPECT_ICON" shapeId="1043" r:id="rId22">
          <objectPr defaultSize="0" autoPict="0" r:id="rId23">
            <anchor moveWithCells="1">
              <from>
                <xdr:col>10</xdr:col>
                <xdr:colOff>243840</xdr:colOff>
                <xdr:row>16</xdr:row>
                <xdr:rowOff>30480</xdr:rowOff>
              </from>
              <to>
                <xdr:col>10</xdr:col>
                <xdr:colOff>662940</xdr:colOff>
                <xdr:row>17</xdr:row>
                <xdr:rowOff>160020</xdr:rowOff>
              </to>
            </anchor>
          </objectPr>
        </oleObject>
      </mc:Choice>
      <mc:Fallback>
        <oleObject progId="Packager Shell Object" dvAspect="DVASPECT_ICON" shapeId="1043" r:id="rId22"/>
      </mc:Fallback>
    </mc:AlternateContent>
    <mc:AlternateContent xmlns:mc="http://schemas.openxmlformats.org/markup-compatibility/2006">
      <mc:Choice Requires="x14">
        <oleObject progId="Packager Shell Object" dvAspect="DVASPECT_ICON" shapeId="1044" r:id="rId24">
          <objectPr defaultSize="0" autoPict="0" r:id="rId25">
            <anchor moveWithCells="1">
              <from>
                <xdr:col>11</xdr:col>
                <xdr:colOff>335280</xdr:colOff>
                <xdr:row>16</xdr:row>
                <xdr:rowOff>15240</xdr:rowOff>
              </from>
              <to>
                <xdr:col>11</xdr:col>
                <xdr:colOff>769620</xdr:colOff>
                <xdr:row>17</xdr:row>
                <xdr:rowOff>160020</xdr:rowOff>
              </to>
            </anchor>
          </objectPr>
        </oleObject>
      </mc:Choice>
      <mc:Fallback>
        <oleObject progId="Packager Shell Object" dvAspect="DVASPECT_ICON" shapeId="1044" r:id="rId24"/>
      </mc:Fallback>
    </mc:AlternateContent>
    <mc:AlternateContent xmlns:mc="http://schemas.openxmlformats.org/markup-compatibility/2006">
      <mc:Choice Requires="x14">
        <oleObject progId="Packager Shell Object" dvAspect="DVASPECT_ICON" shapeId="1045" r:id="rId26">
          <objectPr defaultSize="0" autoPict="0" r:id="rId13">
            <anchor moveWithCells="1">
              <from>
                <xdr:col>12</xdr:col>
                <xdr:colOff>419100</xdr:colOff>
                <xdr:row>16</xdr:row>
                <xdr:rowOff>38100</xdr:rowOff>
              </from>
              <to>
                <xdr:col>12</xdr:col>
                <xdr:colOff>822960</xdr:colOff>
                <xdr:row>17</xdr:row>
                <xdr:rowOff>160020</xdr:rowOff>
              </to>
            </anchor>
          </objectPr>
        </oleObject>
      </mc:Choice>
      <mc:Fallback>
        <oleObject progId="Packager Shell Object" dvAspect="DVASPECT_ICON" shapeId="1045" r:id="rId26"/>
      </mc:Fallback>
    </mc:AlternateContent>
    <mc:AlternateContent xmlns:mc="http://schemas.openxmlformats.org/markup-compatibility/2006">
      <mc:Choice Requires="x14">
        <oleObject progId="Packager Shell Object" dvAspect="DVASPECT_ICON" shapeId="1046" r:id="rId27">
          <objectPr defaultSize="0" autoPict="0" r:id="rId23">
            <anchor moveWithCells="1">
              <from>
                <xdr:col>10</xdr:col>
                <xdr:colOff>236220</xdr:colOff>
                <xdr:row>19</xdr:row>
                <xdr:rowOff>22860</xdr:rowOff>
              </from>
              <to>
                <xdr:col>10</xdr:col>
                <xdr:colOff>731520</xdr:colOff>
                <xdr:row>21</xdr:row>
                <xdr:rowOff>30480</xdr:rowOff>
              </to>
            </anchor>
          </objectPr>
        </oleObject>
      </mc:Choice>
      <mc:Fallback>
        <oleObject progId="Packager Shell Object" dvAspect="DVASPECT_ICON" shapeId="1046" r:id="rId27"/>
      </mc:Fallback>
    </mc:AlternateContent>
    <mc:AlternateContent xmlns:mc="http://schemas.openxmlformats.org/markup-compatibility/2006">
      <mc:Choice Requires="x14">
        <oleObject progId="Packager Shell Object" dvAspect="DVASPECT_ICON" shapeId="1048" r:id="rId28">
          <objectPr defaultSize="0" autoPict="0" r:id="rId25">
            <anchor moveWithCells="1">
              <from>
                <xdr:col>11</xdr:col>
                <xdr:colOff>365760</xdr:colOff>
                <xdr:row>19</xdr:row>
                <xdr:rowOff>22860</xdr:rowOff>
              </from>
              <to>
                <xdr:col>11</xdr:col>
                <xdr:colOff>807720</xdr:colOff>
                <xdr:row>20</xdr:row>
                <xdr:rowOff>175260</xdr:rowOff>
              </to>
            </anchor>
          </objectPr>
        </oleObject>
      </mc:Choice>
      <mc:Fallback>
        <oleObject progId="Packager Shell Object" dvAspect="DVASPECT_ICON" shapeId="1048" r:id="rId28"/>
      </mc:Fallback>
    </mc:AlternateContent>
    <mc:AlternateContent xmlns:mc="http://schemas.openxmlformats.org/markup-compatibility/2006">
      <mc:Choice Requires="x14">
        <oleObject progId="Packager Shell Object" dvAspect="DVASPECT_ICON" shapeId="1049" r:id="rId29">
          <objectPr defaultSize="0" autoPict="0" r:id="rId13">
            <anchor moveWithCells="1">
              <from>
                <xdr:col>12</xdr:col>
                <xdr:colOff>426720</xdr:colOff>
                <xdr:row>19</xdr:row>
                <xdr:rowOff>0</xdr:rowOff>
              </from>
              <to>
                <xdr:col>12</xdr:col>
                <xdr:colOff>899160</xdr:colOff>
                <xdr:row>20</xdr:row>
                <xdr:rowOff>175260</xdr:rowOff>
              </to>
            </anchor>
          </objectPr>
        </oleObject>
      </mc:Choice>
      <mc:Fallback>
        <oleObject progId="Packager Shell Object" dvAspect="DVASPECT_ICON" shapeId="1049" r:id="rId29"/>
      </mc:Fallback>
    </mc:AlternateContent>
    <mc:AlternateContent xmlns:mc="http://schemas.openxmlformats.org/markup-compatibility/2006">
      <mc:Choice Requires="x14">
        <oleObject progId="Packager Shell Object" dvAspect="DVASPECT_ICON" shapeId="1050" r:id="rId30">
          <objectPr defaultSize="0" autoPict="0" r:id="rId31">
            <anchor moveWithCells="1">
              <from>
                <xdr:col>10</xdr:col>
                <xdr:colOff>388620</xdr:colOff>
                <xdr:row>22</xdr:row>
                <xdr:rowOff>15240</xdr:rowOff>
              </from>
              <to>
                <xdr:col>10</xdr:col>
                <xdr:colOff>746760</xdr:colOff>
                <xdr:row>23</xdr:row>
                <xdr:rowOff>99060</xdr:rowOff>
              </to>
            </anchor>
          </objectPr>
        </oleObject>
      </mc:Choice>
      <mc:Fallback>
        <oleObject progId="Packager Shell Object" dvAspect="DVASPECT_ICON" shapeId="1050" r:id="rId30"/>
      </mc:Fallback>
    </mc:AlternateContent>
    <mc:AlternateContent xmlns:mc="http://schemas.openxmlformats.org/markup-compatibility/2006">
      <mc:Choice Requires="x14">
        <oleObject progId="Packager Shell Object" dvAspect="DVASPECT_ICON" shapeId="1051" r:id="rId32">
          <objectPr defaultSize="0" autoPict="0" r:id="rId33">
            <anchor moveWithCells="1">
              <from>
                <xdr:col>11</xdr:col>
                <xdr:colOff>342900</xdr:colOff>
                <xdr:row>21</xdr:row>
                <xdr:rowOff>175260</xdr:rowOff>
              </from>
              <to>
                <xdr:col>11</xdr:col>
                <xdr:colOff>792480</xdr:colOff>
                <xdr:row>23</xdr:row>
                <xdr:rowOff>144780</xdr:rowOff>
              </to>
            </anchor>
          </objectPr>
        </oleObject>
      </mc:Choice>
      <mc:Fallback>
        <oleObject progId="Packager Shell Object" dvAspect="DVASPECT_ICON" shapeId="1051" r:id="rId32"/>
      </mc:Fallback>
    </mc:AlternateContent>
    <mc:AlternateContent xmlns:mc="http://schemas.openxmlformats.org/markup-compatibility/2006">
      <mc:Choice Requires="x14">
        <oleObject progId="Packager Shell Object" dvAspect="DVASPECT_ICON" shapeId="1052" r:id="rId34">
          <objectPr defaultSize="0" autoPict="0" r:id="rId13">
            <anchor moveWithCells="1">
              <from>
                <xdr:col>12</xdr:col>
                <xdr:colOff>411480</xdr:colOff>
                <xdr:row>22</xdr:row>
                <xdr:rowOff>0</xdr:rowOff>
              </from>
              <to>
                <xdr:col>12</xdr:col>
                <xdr:colOff>739140</xdr:colOff>
                <xdr:row>23</xdr:row>
                <xdr:rowOff>60960</xdr:rowOff>
              </to>
            </anchor>
          </objectPr>
        </oleObject>
      </mc:Choice>
      <mc:Fallback>
        <oleObject progId="Packager Shell Object" dvAspect="DVASPECT_ICON" shapeId="1052" r:id="rId34"/>
      </mc:Fallback>
    </mc:AlternateContent>
    <mc:AlternateContent xmlns:mc="http://schemas.openxmlformats.org/markup-compatibility/2006">
      <mc:Choice Requires="x14">
        <oleObject progId="Packager Shell Object" dvAspect="DVASPECT_ICON" shapeId="1053" r:id="rId35">
          <objectPr defaultSize="0" autoPict="0" r:id="rId13">
            <anchor moveWithCells="1">
              <from>
                <xdr:col>12</xdr:col>
                <xdr:colOff>297180</xdr:colOff>
                <xdr:row>37</xdr:row>
                <xdr:rowOff>15240</xdr:rowOff>
              </from>
              <to>
                <xdr:col>12</xdr:col>
                <xdr:colOff>731520</xdr:colOff>
                <xdr:row>38</xdr:row>
                <xdr:rowOff>160020</xdr:rowOff>
              </to>
            </anchor>
          </objectPr>
        </oleObject>
      </mc:Choice>
      <mc:Fallback>
        <oleObject progId="Packager Shell Object" dvAspect="DVASPECT_ICON" shapeId="1053" r:id="rId35"/>
      </mc:Fallback>
    </mc:AlternateContent>
    <mc:AlternateContent xmlns:mc="http://schemas.openxmlformats.org/markup-compatibility/2006">
      <mc:Choice Requires="x14">
        <oleObject progId="Packager Shell Object" dvAspect="DVASPECT_ICON" shapeId="1054" r:id="rId36">
          <objectPr defaultSize="0" autoPict="0" r:id="rId31">
            <anchor moveWithCells="1">
              <from>
                <xdr:col>10</xdr:col>
                <xdr:colOff>236220</xdr:colOff>
                <xdr:row>37</xdr:row>
                <xdr:rowOff>0</xdr:rowOff>
              </from>
              <to>
                <xdr:col>10</xdr:col>
                <xdr:colOff>632460</xdr:colOff>
                <xdr:row>38</xdr:row>
                <xdr:rowOff>114300</xdr:rowOff>
              </to>
            </anchor>
          </objectPr>
        </oleObject>
      </mc:Choice>
      <mc:Fallback>
        <oleObject progId="Packager Shell Object" dvAspect="DVASPECT_ICON" shapeId="1054" r:id="rId36"/>
      </mc:Fallback>
    </mc:AlternateContent>
    <mc:AlternateContent xmlns:mc="http://schemas.openxmlformats.org/markup-compatibility/2006">
      <mc:Choice Requires="x14">
        <oleObject progId="Packager Shell Object" dvAspect="DVASPECT_ICON" shapeId="1055" r:id="rId37">
          <objectPr defaultSize="0" autoPict="0" r:id="rId33">
            <anchor moveWithCells="1">
              <from>
                <xdr:col>11</xdr:col>
                <xdr:colOff>281940</xdr:colOff>
                <xdr:row>37</xdr:row>
                <xdr:rowOff>30480</xdr:rowOff>
              </from>
              <to>
                <xdr:col>11</xdr:col>
                <xdr:colOff>693420</xdr:colOff>
                <xdr:row>38</xdr:row>
                <xdr:rowOff>160020</xdr:rowOff>
              </to>
            </anchor>
          </objectPr>
        </oleObject>
      </mc:Choice>
      <mc:Fallback>
        <oleObject progId="Packager Shell Object" dvAspect="DVASPECT_ICON" shapeId="1055" r:id="rId37"/>
      </mc:Fallback>
    </mc:AlternateContent>
    <mc:AlternateContent xmlns:mc="http://schemas.openxmlformats.org/markup-compatibility/2006">
      <mc:Choice Requires="x14">
        <oleObject progId="Packager Shell Object" dvAspect="DVASPECT_ICON" shapeId="1056" r:id="rId38">
          <objectPr defaultSize="0" autoPict="0" r:id="rId13">
            <anchor moveWithCells="1">
              <from>
                <xdr:col>12</xdr:col>
                <xdr:colOff>304800</xdr:colOff>
                <xdr:row>43</xdr:row>
                <xdr:rowOff>7620</xdr:rowOff>
              </from>
              <to>
                <xdr:col>12</xdr:col>
                <xdr:colOff>762000</xdr:colOff>
                <xdr:row>44</xdr:row>
                <xdr:rowOff>167640</xdr:rowOff>
              </to>
            </anchor>
          </objectPr>
        </oleObject>
      </mc:Choice>
      <mc:Fallback>
        <oleObject progId="Packager Shell Object" dvAspect="DVASPECT_ICON" shapeId="1056" r:id="rId38"/>
      </mc:Fallback>
    </mc:AlternateContent>
    <mc:AlternateContent xmlns:mc="http://schemas.openxmlformats.org/markup-compatibility/2006">
      <mc:Choice Requires="x14">
        <oleObject progId="Packager Shell Object" dvAspect="DVASPECT_ICON" shapeId="1057" r:id="rId39">
          <objectPr defaultSize="0" autoPict="0" r:id="rId25">
            <anchor moveWithCells="1">
              <from>
                <xdr:col>11</xdr:col>
                <xdr:colOff>281940</xdr:colOff>
                <xdr:row>43</xdr:row>
                <xdr:rowOff>22860</xdr:rowOff>
              </from>
              <to>
                <xdr:col>11</xdr:col>
                <xdr:colOff>716280</xdr:colOff>
                <xdr:row>44</xdr:row>
                <xdr:rowOff>167640</xdr:rowOff>
              </to>
            </anchor>
          </objectPr>
        </oleObject>
      </mc:Choice>
      <mc:Fallback>
        <oleObject progId="Packager Shell Object" dvAspect="DVASPECT_ICON" shapeId="1057" r:id="rId39"/>
      </mc:Fallback>
    </mc:AlternateContent>
    <mc:AlternateContent xmlns:mc="http://schemas.openxmlformats.org/markup-compatibility/2006">
      <mc:Choice Requires="x14">
        <oleObject progId="Packager Shell Object" dvAspect="DVASPECT_ICON" shapeId="1058" r:id="rId40">
          <objectPr defaultSize="0" autoPict="0" r:id="rId23">
            <anchor moveWithCells="1">
              <from>
                <xdr:col>10</xdr:col>
                <xdr:colOff>274320</xdr:colOff>
                <xdr:row>43</xdr:row>
                <xdr:rowOff>0</xdr:rowOff>
              </from>
              <to>
                <xdr:col>10</xdr:col>
                <xdr:colOff>723900</xdr:colOff>
                <xdr:row>44</xdr:row>
                <xdr:rowOff>152400</xdr:rowOff>
              </to>
            </anchor>
          </objectPr>
        </oleObject>
      </mc:Choice>
      <mc:Fallback>
        <oleObject progId="Packager Shell Object" dvAspect="DVASPECT_ICON" shapeId="1058" r:id="rId40"/>
      </mc:Fallback>
    </mc:AlternateContent>
    <mc:AlternateContent xmlns:mc="http://schemas.openxmlformats.org/markup-compatibility/2006">
      <mc:Choice Requires="x14">
        <oleObject progId="Packager Shell Object" dvAspect="DVASPECT_ICON" shapeId="1059" r:id="rId41">
          <objectPr defaultSize="0" autoPict="0" r:id="rId31">
            <anchor moveWithCells="1">
              <from>
                <xdr:col>10</xdr:col>
                <xdr:colOff>312420</xdr:colOff>
                <xdr:row>40</xdr:row>
                <xdr:rowOff>0</xdr:rowOff>
              </from>
              <to>
                <xdr:col>10</xdr:col>
                <xdr:colOff>792480</xdr:colOff>
                <xdr:row>41</xdr:row>
                <xdr:rowOff>175260</xdr:rowOff>
              </to>
            </anchor>
          </objectPr>
        </oleObject>
      </mc:Choice>
      <mc:Fallback>
        <oleObject progId="Packager Shell Object" dvAspect="DVASPECT_ICON" shapeId="1059" r:id="rId41"/>
      </mc:Fallback>
    </mc:AlternateContent>
    <mc:AlternateContent xmlns:mc="http://schemas.openxmlformats.org/markup-compatibility/2006">
      <mc:Choice Requires="x14">
        <oleObject progId="Packager Shell Object" dvAspect="DVASPECT_ICON" shapeId="1060" r:id="rId42">
          <objectPr defaultSize="0" autoPict="0" r:id="rId33">
            <anchor moveWithCells="1">
              <from>
                <xdr:col>11</xdr:col>
                <xdr:colOff>350520</xdr:colOff>
                <xdr:row>40</xdr:row>
                <xdr:rowOff>15240</xdr:rowOff>
              </from>
              <to>
                <xdr:col>11</xdr:col>
                <xdr:colOff>800100</xdr:colOff>
                <xdr:row>41</xdr:row>
                <xdr:rowOff>167640</xdr:rowOff>
              </to>
            </anchor>
          </objectPr>
        </oleObject>
      </mc:Choice>
      <mc:Fallback>
        <oleObject progId="Packager Shell Object" dvAspect="DVASPECT_ICON" shapeId="1060" r:id="rId42"/>
      </mc:Fallback>
    </mc:AlternateContent>
    <mc:AlternateContent xmlns:mc="http://schemas.openxmlformats.org/markup-compatibility/2006">
      <mc:Choice Requires="x14">
        <oleObject progId="Packager Shell Object" dvAspect="DVASPECT_ICON" shapeId="1061" r:id="rId43">
          <objectPr defaultSize="0" autoPict="0" r:id="rId13">
            <anchor moveWithCells="1">
              <from>
                <xdr:col>12</xdr:col>
                <xdr:colOff>388620</xdr:colOff>
                <xdr:row>39</xdr:row>
                <xdr:rowOff>175260</xdr:rowOff>
              </from>
              <to>
                <xdr:col>12</xdr:col>
                <xdr:colOff>807720</xdr:colOff>
                <xdr:row>41</xdr:row>
                <xdr:rowOff>121920</xdr:rowOff>
              </to>
            </anchor>
          </objectPr>
        </oleObject>
      </mc:Choice>
      <mc:Fallback>
        <oleObject progId="Packager Shell Object" dvAspect="DVASPECT_ICON" shapeId="1061" r:id="rId43"/>
      </mc:Fallback>
    </mc:AlternateContent>
    <mc:AlternateContent xmlns:mc="http://schemas.openxmlformats.org/markup-compatibility/2006">
      <mc:Choice Requires="x14">
        <oleObject progId="Packager Shell Object" dvAspect="DVASPECT_ICON" shapeId="1062" r:id="rId44">
          <objectPr defaultSize="0" autoPict="0" r:id="rId31">
            <anchor moveWithCells="1">
              <from>
                <xdr:col>10</xdr:col>
                <xdr:colOff>304800</xdr:colOff>
                <xdr:row>46</xdr:row>
                <xdr:rowOff>7620</xdr:rowOff>
              </from>
              <to>
                <xdr:col>10</xdr:col>
                <xdr:colOff>762000</xdr:colOff>
                <xdr:row>47</xdr:row>
                <xdr:rowOff>167640</xdr:rowOff>
              </to>
            </anchor>
          </objectPr>
        </oleObject>
      </mc:Choice>
      <mc:Fallback>
        <oleObject progId="Packager Shell Object" dvAspect="DVASPECT_ICON" shapeId="106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1063" r:id="rId45">
          <objectPr defaultSize="0" autoPict="0" r:id="rId33">
            <anchor moveWithCells="1">
              <from>
                <xdr:col>11</xdr:col>
                <xdr:colOff>335280</xdr:colOff>
                <xdr:row>45</xdr:row>
                <xdr:rowOff>175260</xdr:rowOff>
              </from>
              <to>
                <xdr:col>11</xdr:col>
                <xdr:colOff>830580</xdr:colOff>
                <xdr:row>47</xdr:row>
                <xdr:rowOff>182880</xdr:rowOff>
              </to>
            </anchor>
          </objectPr>
        </oleObject>
      </mc:Choice>
      <mc:Fallback>
        <oleObject progId="Packager Shell Object" dvAspect="DVASPECT_ICON" shapeId="1063" r:id="rId45"/>
      </mc:Fallback>
    </mc:AlternateContent>
    <mc:AlternateContent xmlns:mc="http://schemas.openxmlformats.org/markup-compatibility/2006">
      <mc:Choice Requires="x14">
        <oleObject progId="Packager Shell Object" dvAspect="DVASPECT_ICON" shapeId="1064" r:id="rId46">
          <objectPr defaultSize="0" autoPict="0" r:id="rId13">
            <anchor moveWithCells="1">
              <from>
                <xdr:col>12</xdr:col>
                <xdr:colOff>396240</xdr:colOff>
                <xdr:row>45</xdr:row>
                <xdr:rowOff>175260</xdr:rowOff>
              </from>
              <to>
                <xdr:col>12</xdr:col>
                <xdr:colOff>838200</xdr:colOff>
                <xdr:row>47</xdr:row>
                <xdr:rowOff>144780</xdr:rowOff>
              </to>
            </anchor>
          </objectPr>
        </oleObject>
      </mc:Choice>
      <mc:Fallback>
        <oleObject progId="Packager Shell Object" dvAspect="DVASPECT_ICON" shapeId="1064" r:id="rId4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Parth</dc:creator>
  <cp:lastModifiedBy>Parth</cp:lastModifiedBy>
  <dcterms:created xsi:type="dcterms:W3CDTF">2021-01-04T04:51:25Z</dcterms:created>
  <dcterms:modified xsi:type="dcterms:W3CDTF">2021-06-28T11:38:01Z</dcterms:modified>
</cp:coreProperties>
</file>